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fubr-my.sharepoint.com/personal/ana_rafaella_ufu_br/Documents/Área de Trabalho/"/>
    </mc:Choice>
  </mc:AlternateContent>
  <xr:revisionPtr revIDLastSave="0" documentId="8_{64D2F9D8-41F9-49DA-8E69-1FC03636C760}" xr6:coauthVersionLast="47" xr6:coauthVersionMax="47" xr10:uidLastSave="{00000000-0000-0000-0000-000000000000}"/>
  <bookViews>
    <workbookView xWindow="-120" yWindow="-120" windowWidth="29040" windowHeight="15720" xr2:uid="{1BDF5239-D863-4633-941B-1228DEFC394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E39" i="1"/>
  <c r="G18" i="1"/>
  <c r="E11" i="1"/>
  <c r="G37" i="1"/>
  <c r="G36" i="1"/>
  <c r="G35" i="1"/>
  <c r="G33" i="1"/>
  <c r="G34" i="1"/>
  <c r="G32" i="1"/>
  <c r="G31" i="1"/>
  <c r="G30" i="1"/>
  <c r="G38" i="1"/>
  <c r="G29" i="1"/>
  <c r="G27" i="1"/>
  <c r="G26" i="1"/>
  <c r="G25" i="1"/>
  <c r="G24" i="1"/>
  <c r="G23" i="1"/>
  <c r="G22" i="1"/>
  <c r="G21" i="1"/>
  <c r="G20" i="1"/>
  <c r="G19" i="1"/>
  <c r="G17" i="1"/>
  <c r="G16" i="1"/>
  <c r="G15" i="1"/>
  <c r="G8" i="1"/>
  <c r="G10" i="1"/>
  <c r="G9" i="1"/>
  <c r="G7" i="1"/>
  <c r="G6" i="1"/>
  <c r="G5" i="1"/>
  <c r="G39" i="1" l="1"/>
  <c r="G11" i="1"/>
  <c r="G40" i="1" l="1"/>
</calcChain>
</file>

<file path=xl/sharedStrings.xml><?xml version="1.0" encoding="utf-8"?>
<sst xmlns="http://schemas.openxmlformats.org/spreadsheetml/2006/main" count="114" uniqueCount="89">
  <si>
    <t>Formulário de Avaliação de Currículo</t>
  </si>
  <si>
    <t>Atividades Didáticas e/ou Profissionais dos últimos 5 anos - Total máximo de 30 pontos</t>
  </si>
  <si>
    <t>Período de Análise: Serão consideradas somente as atividades realizadas e comprovadas no ano vigente do concurso, até a data de apresentação dos documentos, e nos 5 (cinco) anos civis anteriores.</t>
  </si>
  <si>
    <t>Subitem</t>
  </si>
  <si>
    <t>Descrição da atividade correspondente à experiência profissional</t>
  </si>
  <si>
    <t>Tipo(s) de documento(s) aceito(s) como comprovante da atividade profissional corresponente</t>
  </si>
  <si>
    <t>Pontuação Individual para cada  atividade profissional exercida</t>
  </si>
  <si>
    <t>Pontuação Máxima para cada atividade profissional exercida</t>
  </si>
  <si>
    <t>Documento institucional emitido por órgão competente na IFES que comprove o atendimento deste item, com indicação de data de início e término da atividade correspondente, inclusive com a especificação das disciplinas/componentes curriculares em que atua ou atuou e do período de atuação.</t>
  </si>
  <si>
    <t>Documento institucional emitido por órgão competente na IFES que comprove o atendimento deste item, com indicação de data de início e término da atividade correspondente.</t>
  </si>
  <si>
    <t>0,40 pontos por orientação concluída</t>
  </si>
  <si>
    <r>
      <t xml:space="preserve">Total da pontuação em </t>
    </r>
    <r>
      <rPr>
        <b/>
        <sz val="9"/>
        <color theme="1"/>
        <rFont val="Arial Narrow"/>
        <family val="2"/>
      </rPr>
      <t>Atividades Didáticas e/ou Profissionais</t>
    </r>
  </si>
  <si>
    <t>Produção Científica</t>
  </si>
  <si>
    <t>Período de Análise: Será considerada a produção científica realizada e comprovada no ano vigente do concurso, até a data de apresentação dos documentos, e nos 5 (cinco) anos civis anteriores.</t>
  </si>
  <si>
    <t>Descrição da produção científica</t>
  </si>
  <si>
    <t>Tipo(s) de documento(s) aceito(s) como comprovante da produção científica correspondente</t>
  </si>
  <si>
    <t>Pontuação Individual para cada produção científica</t>
  </si>
  <si>
    <t>Pontuação Máxima para cada produção científica</t>
  </si>
  <si>
    <t>Cópia da folha de rosto ou similar que possibilite a identificação do meio de divulgação do artigo acompanhado do texto completo e respectivo resumo publicado e comprovação de avaliação no Qualis da CAPES.</t>
  </si>
  <si>
    <t>Cópia da folha de rosto ou similar que possibilite a identificação do meio de divulgação do artigo acompanhado do texto completo e respectivo resumo publicado e comprovação de indexação.</t>
  </si>
  <si>
    <t>Cópia da folha de rosto livro ou similar, que possibilite a identificação da obra, acompanhada de cópia digital da obra completa publicada.</t>
  </si>
  <si>
    <t>Cópia da folha de rosto livro ou similar, que possibilite a identificação da obra, acompanhada de cópia do sumário do livro e cópia digital da obra completa publicada.</t>
  </si>
  <si>
    <t>Cópia da folha de rosto ou similar do meio de divulgação dos anais, acompanhada de cópia do sumário e do texto completo do trabalho publicado.</t>
  </si>
  <si>
    <t>Cópia da folha de rosto ou similar do meio de divulgação dos anais, acompanhada de cópia do sumário e do resumo do trabalho publicado.</t>
  </si>
  <si>
    <t>Cópia da folha de rosto ou similar do meio de divulgação do material/caderno didático publicado, acompanhada de cópia digital do material/caderno didático publicado.</t>
  </si>
  <si>
    <t>13 </t>
  </si>
  <si>
    <t>Declaração emitida pela instituição em papel timbrado que comprove a participação como membro titular em banca de concurso. Não serão consideradas nesse item participações em comissões técnicas, ou de apoio, ou de elaboração de provas, ou similares.</t>
  </si>
  <si>
    <t>14 </t>
  </si>
  <si>
    <t>Declaração emitida pela instituição em papel timbrado que comprove a participação como membro titular em banca examinadora correspondente. Não serão consideradas nesse item participações em comissões técnicas, ou de apoio, ou similares.</t>
  </si>
  <si>
    <t>Participação como membro titular em banca de mestrado/doutorado.</t>
  </si>
  <si>
    <t>Declaração emitida pela instituição em papel timbrado.</t>
  </si>
  <si>
    <t>Declaração ou documento similar emitida pela IFES, que comprove o registro institucional, acompanhada de cópia do projeto.</t>
  </si>
  <si>
    <t>Declaração ou documento similar emitida pelos órgãos e/ou agências de fomento que outorgou bolsa de pesquisa, indicando descrição e autoria das atividades e período em que foram desenvolvidas, acompanhada de cópia do projeto.</t>
  </si>
  <si>
    <t>0,25 ponto por publicação</t>
  </si>
  <si>
    <t>Coordenador de projeto de extensão com financiamento.</t>
  </si>
  <si>
    <t>Declaração ou documento similar emitida pela IFES, que comprove o registro institucional e o financiamento do projeto, acompanhada de cópia do projeto.</t>
  </si>
  <si>
    <t>Coordenador de projeto de extensão sem financiamento.</t>
  </si>
  <si>
    <t>Declaração ou documento similar emitida pela IFES, que comprove o registro institucional do projeto, acompanhada de cópia do projeto com registro IFES.</t>
  </si>
  <si>
    <t>Declaração ou documento similar emitida pelos órgãos e/ou agências de fomento que outorgou bolsa de pesquisa, indicando descrição e autoria das atividades e período em que foram desenvolvidas, acompanhada de cópia do relatório.</t>
  </si>
  <si>
    <t>Total da pontuação em Produção Científica</t>
  </si>
  <si>
    <t>2,00 pontos por semestre letivo completo (Não será pontuado semestre letivo incompleto)</t>
  </si>
  <si>
    <t>1,00 ponto por semestre letivo completo. (Não será pontuado semestre letivo incompleto).</t>
  </si>
  <si>
    <t>1,00 ponto por orientação de mestrado concluída</t>
  </si>
  <si>
    <t>5,00 pontos por publicação</t>
  </si>
  <si>
    <t>0,50 ponto por publicação</t>
  </si>
  <si>
    <t>1,00 ponto por publicação</t>
  </si>
  <si>
    <t>0,30 ponto por publicação</t>
  </si>
  <si>
    <t>0,20 ponto por publicação</t>
  </si>
  <si>
    <t>0,40 ponto por publicação</t>
  </si>
  <si>
    <t>1,50 pontos por publicação</t>
  </si>
  <si>
    <t>3,00 pontos por publicação</t>
  </si>
  <si>
    <t>Total</t>
  </si>
  <si>
    <t>Pontuação Comprovada (calculado automaticamente)</t>
  </si>
  <si>
    <t>Número de comprovantes (registrar apenas a quantidade)</t>
  </si>
  <si>
    <t>Pontuação Comprovada (calculado automaticamente; NÃO PREENCHER)</t>
  </si>
  <si>
    <t>1,25 ponto por publicação</t>
  </si>
  <si>
    <t>Efetivo exercício do magistério no ensino superior como docente em curso na modalidade presencial</t>
  </si>
  <si>
    <t>1,00 ponto por semestre letivo completo (Não 	será pontuado semestre letivo incompleto)</t>
  </si>
  <si>
    <t>Efetivo exercício do magistério no ensino superior como docente em curso na modalidade presencial de disciplinas/componentes curriculares na área.</t>
  </si>
  <si>
    <t>Efetivo exercício em cargos de gestão,	atividade administrativa, administração (coordenador de curso de graduação e/ou pós- graduação stricto-sensu, diretor de unidade acadêmica; gestor de órgão interno na IFES, Edição de periódicos)</t>
  </si>
  <si>
    <t>Orientação, como docente do quadro efetivo na IFES, de iniciação científica (PET, PIBIC, PIVIC), iniciação à docência (PIBID, Residência Pedagógica, ou similares), monitoria.</t>
  </si>
  <si>
    <t>Orientação de aluno de mestrado concluída como docente do quadro efetivo na IFES, com temática na área da Educação.</t>
  </si>
  <si>
    <t>Orientação de aluno de doutorado concluída como docente do quadro efetivo na IFES, com temática na área da Educação.</t>
  </si>
  <si>
    <t>Publicação de artigo científico sobre Educação em periódico com corpo editorial e com avaliação nos extratos A, ou equivalente, no Qualis da CAPES.</t>
  </si>
  <si>
    <t>Publicação de artigo científico sobre Educação em periódico com corpo editorial e com avaliação nos extratos B, ou equivalente, no Qualis da CAPES.</t>
  </si>
  <si>
    <t>Publicação de artigo científico sobre Educação em periódico com corpo editorial em periódico com corpo editorial, indexação e DOI.</t>
  </si>
  <si>
    <t>Publicação de resenha, entrevista, ensaio na área da Educação em periódico com corpo editorial e com avaliação no Qualis da CAPES.</t>
  </si>
  <si>
    <t>Publicação de livro individual com temática na área da Educação em editora com corpo editorial.</t>
  </si>
  <si>
    <t>Publicação de livro em	co-autoria com temática na área da Educação, autoria com até 3 autores, em editora com corpo editorial.</t>
  </si>
  <si>
    <t>Publicação capítulo de livro com temática na área da Educação em editora com corpo editorial.</t>
  </si>
  <si>
    <t>Produção e publicação de prefácio, posfácio ou apresentação de publicação na área da Educação de editora com corpo editorial.</t>
  </si>
  <si>
    <t>Organização ou coordenação de livros ou coleções na área da Educação de editora com corpo editorial.</t>
  </si>
  <si>
    <t>Publicação de trabalho completo na área da Educação em anais de reunião científica.</t>
  </si>
  <si>
    <t>Publicação de resumo na área da Educação em anais de reunião científica.</t>
  </si>
  <si>
    <t>Cópia da folha de rosto livro ou similar, que possibilite a identificação da obra, acompanhada de cópia do sumário do livro e do texto completo do prefácio, posfácio ou apresentação publicado.</t>
  </si>
  <si>
    <t>Participação como membro titular banca de concurso público para docentes.</t>
  </si>
  <si>
    <t>Participação como membro titular em banca julgadora de monografias, trabalhos de conclusão de curso, estágio, projetos experimentais e similares, TCC.</t>
  </si>
  <si>
    <t>Declaração emitida pela instituição em papel timbrado que comprove a participação como membro titular em banca examinadora correspondente. Não serão consideradas  nesse item participações em comissões técnicas, ou de apoio, ou similares.</t>
  </si>
  <si>
    <t>Participação como membro titular em banca de qualificação (mestrado ou doutorado).</t>
  </si>
  <si>
    <t>Participação como ministrante em palestra, conferência ou mesa redonda na área da Educação em eventos científicos.</t>
  </si>
  <si>
    <t>Coordenador de projeto de pesquisa na área da Educação aprovado e financiado por agência de fomento.</t>
  </si>
  <si>
    <t>Coordenador de projeto de pesquisa na área da Educação sem financiamento registrado na IFES.</t>
  </si>
  <si>
    <t>Colaborador de projeto de pesquisa na área da Educação aprovado e financiado por agência de fomento.</t>
  </si>
  <si>
    <t>Líder de Grupo de Pesquisa, certificado pela IFES e cadastrado no Diretório de Grupos de pesquisa do CNPq.</t>
  </si>
  <si>
    <t>Declaração do sistema de Diretório de Grupos de Pesquisa do CNPq.</t>
  </si>
  <si>
    <t>Relatório final de pesquisa ou extensão na área da Educação aprovado	pela agência de fomento.</t>
  </si>
  <si>
    <t>0,10 ponto por publicação</t>
  </si>
  <si>
    <t>2,00 pontos por orientação de doutorado concluída</t>
  </si>
  <si>
    <t>Publicação como autor de material/caderno didático/guias de estudos, na área da Educação, em editora com corpo editorial para cursos de graduação, especialização, aperfeiçoamento ou extensão, oferecido por Instituições de Ensino Superior na modalidade presencial ou a distância (limitado ao máximo de 01 publicação).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</si>
</sst>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sz val="9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9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2" fontId="1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2" fillId="5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2" fontId="1" fillId="5" borderId="6" xfId="0" applyNumberFormat="1" applyFont="1" applyFill="1" applyBorder="1" applyAlignment="1">
      <alignment horizontal="center" vertical="center" wrapText="1"/>
    </xf>
    <xf numFmtId="2" fontId="5" fillId="5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12DCE-2C7C-41AB-B7DB-83E7E50DF1A1}">
  <dimension ref="A1:G40"/>
  <sheetViews>
    <sheetView tabSelected="1" workbookViewId="0">
      <selection activeCell="F5" sqref="F5"/>
    </sheetView>
  </sheetViews>
  <sheetFormatPr defaultRowHeight="15" x14ac:dyDescent="0.25"/>
  <cols>
    <col min="1" max="1" width="6.7109375" style="15" customWidth="1"/>
    <col min="2" max="2" width="20.140625" style="15" customWidth="1"/>
    <col min="3" max="3" width="21.140625" style="15" customWidth="1"/>
    <col min="4" max="4" width="16.7109375" style="15" customWidth="1"/>
    <col min="5" max="7" width="13.7109375" style="15" customWidth="1"/>
    <col min="8" max="16384" width="9.140625" style="15"/>
  </cols>
  <sheetData>
    <row r="1" spans="1:7" ht="19.5" thickBot="1" x14ac:dyDescent="0.35">
      <c r="A1" s="28" t="s">
        <v>0</v>
      </c>
      <c r="B1" s="29"/>
      <c r="C1" s="29"/>
      <c r="D1" s="29"/>
      <c r="E1" s="29"/>
      <c r="F1" s="30"/>
      <c r="G1" s="31"/>
    </row>
    <row r="2" spans="1:7" ht="15.75" thickBot="1" x14ac:dyDescent="0.3">
      <c r="A2" s="32" t="s">
        <v>1</v>
      </c>
      <c r="B2" s="33"/>
      <c r="C2" s="33"/>
      <c r="D2" s="33"/>
      <c r="E2" s="33"/>
      <c r="F2" s="34"/>
      <c r="G2" s="35"/>
    </row>
    <row r="3" spans="1:7" ht="30" customHeight="1" thickBot="1" x14ac:dyDescent="0.3">
      <c r="A3" s="36" t="s">
        <v>2</v>
      </c>
      <c r="B3" s="37"/>
      <c r="C3" s="37"/>
      <c r="D3" s="37"/>
      <c r="E3" s="37"/>
      <c r="F3" s="38"/>
      <c r="G3" s="39"/>
    </row>
    <row r="4" spans="1:7" ht="68.25" thickBot="1" x14ac:dyDescent="0.3">
      <c r="A4" s="1" t="s">
        <v>3</v>
      </c>
      <c r="B4" s="2" t="s">
        <v>4</v>
      </c>
      <c r="C4" s="2" t="s">
        <v>5</v>
      </c>
      <c r="D4" s="3" t="s">
        <v>6</v>
      </c>
      <c r="E4" s="3" t="s">
        <v>7</v>
      </c>
      <c r="F4" s="3" t="s">
        <v>53</v>
      </c>
      <c r="G4" s="4" t="s">
        <v>54</v>
      </c>
    </row>
    <row r="5" spans="1:7" ht="135.75" thickBot="1" x14ac:dyDescent="0.3">
      <c r="A5" s="5">
        <v>1</v>
      </c>
      <c r="B5" s="6" t="s">
        <v>56</v>
      </c>
      <c r="C5" s="7" t="s">
        <v>8</v>
      </c>
      <c r="D5" s="8" t="s">
        <v>57</v>
      </c>
      <c r="E5" s="16">
        <v>3</v>
      </c>
      <c r="F5" s="21"/>
      <c r="G5" s="16">
        <f>F5</f>
        <v>0</v>
      </c>
    </row>
    <row r="6" spans="1:7" ht="135.75" thickBot="1" x14ac:dyDescent="0.3">
      <c r="A6" s="5">
        <v>2</v>
      </c>
      <c r="B6" s="6" t="s">
        <v>58</v>
      </c>
      <c r="C6" s="7" t="s">
        <v>8</v>
      </c>
      <c r="D6" s="8" t="s">
        <v>40</v>
      </c>
      <c r="E6" s="16">
        <v>10</v>
      </c>
      <c r="F6" s="21"/>
      <c r="G6" s="16">
        <f>F6*2</f>
        <v>0</v>
      </c>
    </row>
    <row r="7" spans="1:7" ht="135.75" thickBot="1" x14ac:dyDescent="0.3">
      <c r="A7" s="5">
        <v>3</v>
      </c>
      <c r="B7" s="6" t="s">
        <v>59</v>
      </c>
      <c r="C7" s="7" t="s">
        <v>9</v>
      </c>
      <c r="D7" s="8" t="s">
        <v>41</v>
      </c>
      <c r="E7" s="16">
        <v>4</v>
      </c>
      <c r="F7" s="21"/>
      <c r="G7" s="16">
        <f>F7</f>
        <v>0</v>
      </c>
    </row>
    <row r="8" spans="1:7" ht="95.25" thickBot="1" x14ac:dyDescent="0.3">
      <c r="A8" s="5">
        <v>4</v>
      </c>
      <c r="B8" s="6" t="s">
        <v>60</v>
      </c>
      <c r="C8" s="7" t="s">
        <v>9</v>
      </c>
      <c r="D8" s="8" t="s">
        <v>10</v>
      </c>
      <c r="E8" s="16">
        <v>2</v>
      </c>
      <c r="F8" s="21"/>
      <c r="G8" s="16">
        <f>F8*0.4</f>
        <v>0</v>
      </c>
    </row>
    <row r="9" spans="1:7" ht="81.75" thickBot="1" x14ac:dyDescent="0.3">
      <c r="A9" s="5">
        <v>5</v>
      </c>
      <c r="B9" s="6" t="s">
        <v>61</v>
      </c>
      <c r="C9" s="7" t="s">
        <v>9</v>
      </c>
      <c r="D9" s="8" t="s">
        <v>42</v>
      </c>
      <c r="E9" s="16">
        <v>5</v>
      </c>
      <c r="F9" s="21"/>
      <c r="G9" s="16">
        <f>F9</f>
        <v>0</v>
      </c>
    </row>
    <row r="10" spans="1:7" ht="81.75" thickBot="1" x14ac:dyDescent="0.3">
      <c r="A10" s="5">
        <v>6</v>
      </c>
      <c r="B10" s="6" t="s">
        <v>62</v>
      </c>
      <c r="C10" s="7" t="s">
        <v>9</v>
      </c>
      <c r="D10" s="8" t="s">
        <v>87</v>
      </c>
      <c r="E10" s="16">
        <v>6</v>
      </c>
      <c r="F10" s="21"/>
      <c r="G10" s="16">
        <f>F10*2</f>
        <v>0</v>
      </c>
    </row>
    <row r="11" spans="1:7" ht="15.75" thickBot="1" x14ac:dyDescent="0.3">
      <c r="A11" s="25" t="s">
        <v>11</v>
      </c>
      <c r="B11" s="26"/>
      <c r="C11" s="26"/>
      <c r="D11" s="27"/>
      <c r="E11" s="17">
        <f>SUM(E5:E10)</f>
        <v>30</v>
      </c>
      <c r="F11" s="20"/>
      <c r="G11" s="17">
        <f>SUM(G5:G10)</f>
        <v>0</v>
      </c>
    </row>
    <row r="12" spans="1:7" ht="15.75" thickBot="1" x14ac:dyDescent="0.3">
      <c r="A12" s="40" t="s">
        <v>12</v>
      </c>
      <c r="B12" s="41"/>
      <c r="C12" s="41"/>
      <c r="D12" s="41"/>
      <c r="E12" s="41"/>
      <c r="F12" s="41"/>
      <c r="G12" s="42"/>
    </row>
    <row r="13" spans="1:7" ht="30" customHeight="1" thickBot="1" x14ac:dyDescent="0.3">
      <c r="A13" s="43" t="s">
        <v>13</v>
      </c>
      <c r="B13" s="44"/>
      <c r="C13" s="44"/>
      <c r="D13" s="44"/>
      <c r="E13" s="44"/>
      <c r="F13" s="44"/>
      <c r="G13" s="45"/>
    </row>
    <row r="14" spans="1:7" ht="54.75" thickBot="1" x14ac:dyDescent="0.3">
      <c r="A14" s="9" t="s">
        <v>3</v>
      </c>
      <c r="B14" s="10" t="s">
        <v>14</v>
      </c>
      <c r="C14" s="10" t="s">
        <v>15</v>
      </c>
      <c r="D14" s="11" t="s">
        <v>16</v>
      </c>
      <c r="E14" s="11" t="s">
        <v>17</v>
      </c>
      <c r="F14" s="3" t="s">
        <v>53</v>
      </c>
      <c r="G14" s="4" t="s">
        <v>52</v>
      </c>
    </row>
    <row r="15" spans="1:7" ht="95.25" thickBot="1" x14ac:dyDescent="0.3">
      <c r="A15" s="12">
        <v>1</v>
      </c>
      <c r="B15" s="13" t="s">
        <v>63</v>
      </c>
      <c r="C15" s="14" t="s">
        <v>18</v>
      </c>
      <c r="D15" s="8" t="s">
        <v>43</v>
      </c>
      <c r="E15" s="16">
        <v>10</v>
      </c>
      <c r="F15" s="21"/>
      <c r="G15" s="16">
        <f>F15*5</f>
        <v>0</v>
      </c>
    </row>
    <row r="16" spans="1:7" ht="95.25" thickBot="1" x14ac:dyDescent="0.3">
      <c r="A16" s="12">
        <v>2</v>
      </c>
      <c r="B16" s="13" t="s">
        <v>64</v>
      </c>
      <c r="C16" s="14" t="s">
        <v>18</v>
      </c>
      <c r="D16" s="8" t="s">
        <v>50</v>
      </c>
      <c r="E16" s="16">
        <v>15</v>
      </c>
      <c r="F16" s="21"/>
      <c r="G16" s="16">
        <f>F16*3</f>
        <v>0</v>
      </c>
    </row>
    <row r="17" spans="1:7" ht="81.75" thickBot="1" x14ac:dyDescent="0.3">
      <c r="A17" s="12">
        <v>3</v>
      </c>
      <c r="B17" s="13" t="s">
        <v>65</v>
      </c>
      <c r="C17" s="14" t="s">
        <v>19</v>
      </c>
      <c r="D17" s="8" t="s">
        <v>45</v>
      </c>
      <c r="E17" s="16">
        <v>10</v>
      </c>
      <c r="F17" s="21"/>
      <c r="G17" s="16">
        <f>F17</f>
        <v>0</v>
      </c>
    </row>
    <row r="18" spans="1:7" ht="95.25" thickBot="1" x14ac:dyDescent="0.3">
      <c r="A18" s="12">
        <v>4</v>
      </c>
      <c r="B18" s="13" t="s">
        <v>66</v>
      </c>
      <c r="C18" s="14" t="s">
        <v>18</v>
      </c>
      <c r="D18" s="8" t="s">
        <v>44</v>
      </c>
      <c r="E18" s="16">
        <v>1</v>
      </c>
      <c r="F18" s="21"/>
      <c r="G18" s="16">
        <f>F18*0.5</f>
        <v>0</v>
      </c>
    </row>
    <row r="19" spans="1:7" ht="68.25" thickBot="1" x14ac:dyDescent="0.3">
      <c r="A19" s="12">
        <v>5</v>
      </c>
      <c r="B19" s="6" t="s">
        <v>67</v>
      </c>
      <c r="C19" s="7" t="s">
        <v>20</v>
      </c>
      <c r="D19" s="8" t="s">
        <v>49</v>
      </c>
      <c r="E19" s="16">
        <v>3</v>
      </c>
      <c r="F19" s="21"/>
      <c r="G19" s="16">
        <f>F19*1.5</f>
        <v>0</v>
      </c>
    </row>
    <row r="20" spans="1:7" ht="68.25" thickBot="1" x14ac:dyDescent="0.3">
      <c r="A20" s="12">
        <v>6</v>
      </c>
      <c r="B20" s="6" t="s">
        <v>68</v>
      </c>
      <c r="C20" s="7" t="s">
        <v>20</v>
      </c>
      <c r="D20" s="8" t="s">
        <v>45</v>
      </c>
      <c r="E20" s="16">
        <v>3</v>
      </c>
      <c r="F20" s="21"/>
      <c r="G20" s="16">
        <f>F20</f>
        <v>0</v>
      </c>
    </row>
    <row r="21" spans="1:7" ht="81.75" thickBot="1" x14ac:dyDescent="0.3">
      <c r="A21" s="12">
        <v>7</v>
      </c>
      <c r="B21" s="6" t="s">
        <v>69</v>
      </c>
      <c r="C21" s="7" t="s">
        <v>21</v>
      </c>
      <c r="D21" s="8" t="s">
        <v>45</v>
      </c>
      <c r="E21" s="16">
        <v>5</v>
      </c>
      <c r="F21" s="21"/>
      <c r="G21" s="16">
        <f>F21</f>
        <v>0</v>
      </c>
    </row>
    <row r="22" spans="1:7" ht="95.25" thickBot="1" x14ac:dyDescent="0.3">
      <c r="A22" s="12">
        <v>8</v>
      </c>
      <c r="B22" s="6" t="s">
        <v>70</v>
      </c>
      <c r="C22" s="7" t="s">
        <v>74</v>
      </c>
      <c r="D22" s="8" t="s">
        <v>44</v>
      </c>
      <c r="E22" s="16">
        <v>1</v>
      </c>
      <c r="F22" s="21"/>
      <c r="G22" s="16">
        <f>F22*0.5</f>
        <v>0</v>
      </c>
    </row>
    <row r="23" spans="1:7" ht="68.25" thickBot="1" x14ac:dyDescent="0.3">
      <c r="A23" s="12">
        <v>9</v>
      </c>
      <c r="B23" s="6" t="s">
        <v>71</v>
      </c>
      <c r="C23" s="7" t="s">
        <v>20</v>
      </c>
      <c r="D23" s="8" t="s">
        <v>45</v>
      </c>
      <c r="E23" s="16">
        <v>2</v>
      </c>
      <c r="F23" s="21"/>
      <c r="G23" s="16">
        <f>F23</f>
        <v>0</v>
      </c>
    </row>
    <row r="24" spans="1:7" ht="68.25" thickBot="1" x14ac:dyDescent="0.3">
      <c r="A24" s="12">
        <v>10</v>
      </c>
      <c r="B24" s="6" t="s">
        <v>72</v>
      </c>
      <c r="C24" s="7" t="s">
        <v>22</v>
      </c>
      <c r="D24" s="8" t="s">
        <v>48</v>
      </c>
      <c r="E24" s="16">
        <v>2</v>
      </c>
      <c r="F24" s="21"/>
      <c r="G24" s="16">
        <f>F24*0.4</f>
        <v>0</v>
      </c>
    </row>
    <row r="25" spans="1:7" ht="68.25" thickBot="1" x14ac:dyDescent="0.3">
      <c r="A25" s="12">
        <v>11</v>
      </c>
      <c r="B25" s="6" t="s">
        <v>73</v>
      </c>
      <c r="C25" s="7" t="s">
        <v>23</v>
      </c>
      <c r="D25" s="8" t="s">
        <v>47</v>
      </c>
      <c r="E25" s="16">
        <v>2</v>
      </c>
      <c r="F25" s="21"/>
      <c r="G25" s="16">
        <f>F25*0.2</f>
        <v>0</v>
      </c>
    </row>
    <row r="26" spans="1:7" ht="189.75" thickBot="1" x14ac:dyDescent="0.3">
      <c r="A26" s="12">
        <v>12</v>
      </c>
      <c r="B26" s="6" t="s">
        <v>88</v>
      </c>
      <c r="C26" s="7" t="s">
        <v>24</v>
      </c>
      <c r="D26" s="8" t="s">
        <v>45</v>
      </c>
      <c r="E26" s="16">
        <v>1</v>
      </c>
      <c r="F26" s="21"/>
      <c r="G26" s="16">
        <f>F26</f>
        <v>0</v>
      </c>
    </row>
    <row r="27" spans="1:7" ht="135.75" thickBot="1" x14ac:dyDescent="0.3">
      <c r="A27" s="12" t="s">
        <v>25</v>
      </c>
      <c r="B27" s="6" t="s">
        <v>75</v>
      </c>
      <c r="C27" s="7" t="s">
        <v>26</v>
      </c>
      <c r="D27" s="8" t="s">
        <v>44</v>
      </c>
      <c r="E27" s="16">
        <v>0.5</v>
      </c>
      <c r="F27" s="21"/>
      <c r="G27" s="16">
        <f>F27*0.5</f>
        <v>0</v>
      </c>
    </row>
    <row r="28" spans="1:7" ht="122.25" thickBot="1" x14ac:dyDescent="0.3">
      <c r="A28" s="12" t="s">
        <v>27</v>
      </c>
      <c r="B28" s="6" t="s">
        <v>76</v>
      </c>
      <c r="C28" s="7" t="s">
        <v>77</v>
      </c>
      <c r="D28" s="8" t="s">
        <v>86</v>
      </c>
      <c r="E28" s="16">
        <v>0.5</v>
      </c>
      <c r="F28" s="21"/>
      <c r="G28" s="16">
        <f>F28*0.1</f>
        <v>0</v>
      </c>
    </row>
    <row r="29" spans="1:7" ht="122.25" thickBot="1" x14ac:dyDescent="0.3">
      <c r="A29" s="12">
        <v>15</v>
      </c>
      <c r="B29" s="6" t="s">
        <v>29</v>
      </c>
      <c r="C29" s="7" t="s">
        <v>28</v>
      </c>
      <c r="D29" s="8" t="s">
        <v>44</v>
      </c>
      <c r="E29" s="16">
        <v>5</v>
      </c>
      <c r="F29" s="21"/>
      <c r="G29" s="16">
        <f>F29*0.5</f>
        <v>0</v>
      </c>
    </row>
    <row r="30" spans="1:7" ht="122.25" thickBot="1" x14ac:dyDescent="0.3">
      <c r="A30" s="12">
        <v>16</v>
      </c>
      <c r="B30" s="6" t="s">
        <v>78</v>
      </c>
      <c r="C30" s="7" t="s">
        <v>28</v>
      </c>
      <c r="D30" s="8" t="s">
        <v>46</v>
      </c>
      <c r="E30" s="16">
        <v>3</v>
      </c>
      <c r="F30" s="21"/>
      <c r="G30" s="16">
        <f>F30*0.3</f>
        <v>0</v>
      </c>
    </row>
    <row r="31" spans="1:7" ht="81.75" thickBot="1" x14ac:dyDescent="0.3">
      <c r="A31" s="12">
        <v>17</v>
      </c>
      <c r="B31" s="6" t="s">
        <v>79</v>
      </c>
      <c r="C31" s="7" t="s">
        <v>30</v>
      </c>
      <c r="D31" s="8" t="s">
        <v>44</v>
      </c>
      <c r="E31" s="16">
        <v>1</v>
      </c>
      <c r="F31" s="21"/>
      <c r="G31" s="16">
        <f>F31*0.5</f>
        <v>0</v>
      </c>
    </row>
    <row r="32" spans="1:7" ht="122.25" thickBot="1" x14ac:dyDescent="0.3">
      <c r="A32" s="12">
        <v>18</v>
      </c>
      <c r="B32" s="6" t="s">
        <v>80</v>
      </c>
      <c r="C32" s="7" t="s">
        <v>32</v>
      </c>
      <c r="D32" s="8" t="s">
        <v>45</v>
      </c>
      <c r="E32" s="16">
        <v>1</v>
      </c>
      <c r="F32" s="21"/>
      <c r="G32" s="16">
        <f>F32</f>
        <v>0</v>
      </c>
    </row>
    <row r="33" spans="1:7" ht="68.25" thickBot="1" x14ac:dyDescent="0.3">
      <c r="A33" s="12">
        <v>19</v>
      </c>
      <c r="B33" s="6" t="s">
        <v>81</v>
      </c>
      <c r="C33" s="7" t="s">
        <v>31</v>
      </c>
      <c r="D33" s="8" t="s">
        <v>44</v>
      </c>
      <c r="E33" s="16">
        <v>0.5</v>
      </c>
      <c r="F33" s="21"/>
      <c r="G33" s="16">
        <f>F33*0.5</f>
        <v>0</v>
      </c>
    </row>
    <row r="34" spans="1:7" ht="122.25" thickBot="1" x14ac:dyDescent="0.3">
      <c r="A34" s="12">
        <v>20</v>
      </c>
      <c r="B34" s="6" t="s">
        <v>82</v>
      </c>
      <c r="C34" s="7" t="s">
        <v>32</v>
      </c>
      <c r="D34" s="8" t="s">
        <v>33</v>
      </c>
      <c r="E34" s="16">
        <v>0.5</v>
      </c>
      <c r="F34" s="21"/>
      <c r="G34" s="16">
        <f>F34*0.25</f>
        <v>0</v>
      </c>
    </row>
    <row r="35" spans="1:7" ht="68.25" thickBot="1" x14ac:dyDescent="0.3">
      <c r="A35" s="12">
        <v>21</v>
      </c>
      <c r="B35" s="6" t="s">
        <v>83</v>
      </c>
      <c r="C35" s="7" t="s">
        <v>84</v>
      </c>
      <c r="D35" s="8" t="s">
        <v>33</v>
      </c>
      <c r="E35" s="16">
        <v>0.25</v>
      </c>
      <c r="F35" s="21"/>
      <c r="G35" s="16">
        <f>F35*0.25</f>
        <v>0</v>
      </c>
    </row>
    <row r="36" spans="1:7" ht="81.75" thickBot="1" x14ac:dyDescent="0.3">
      <c r="A36" s="12">
        <v>22</v>
      </c>
      <c r="B36" s="6" t="s">
        <v>34</v>
      </c>
      <c r="C36" s="7" t="s">
        <v>35</v>
      </c>
      <c r="D36" s="8" t="s">
        <v>44</v>
      </c>
      <c r="E36" s="16">
        <v>1</v>
      </c>
      <c r="F36" s="21"/>
      <c r="G36" s="16">
        <f>F36*0.5</f>
        <v>0</v>
      </c>
    </row>
    <row r="37" spans="1:7" ht="81.75" thickBot="1" x14ac:dyDescent="0.3">
      <c r="A37" s="12">
        <v>23</v>
      </c>
      <c r="B37" s="6" t="s">
        <v>36</v>
      </c>
      <c r="C37" s="7" t="s">
        <v>37</v>
      </c>
      <c r="D37" s="8" t="s">
        <v>33</v>
      </c>
      <c r="E37" s="16">
        <v>0.5</v>
      </c>
      <c r="F37" s="21"/>
      <c r="G37" s="16">
        <f>F37*0.25</f>
        <v>0</v>
      </c>
    </row>
    <row r="38" spans="1:7" ht="122.25" thickBot="1" x14ac:dyDescent="0.3">
      <c r="A38" s="12">
        <v>24</v>
      </c>
      <c r="B38" s="6" t="s">
        <v>85</v>
      </c>
      <c r="C38" s="7" t="s">
        <v>38</v>
      </c>
      <c r="D38" s="8" t="s">
        <v>55</v>
      </c>
      <c r="E38" s="16">
        <v>1.25</v>
      </c>
      <c r="F38" s="21"/>
      <c r="G38" s="16">
        <f>F38*1.25</f>
        <v>0</v>
      </c>
    </row>
    <row r="39" spans="1:7" ht="15.75" thickBot="1" x14ac:dyDescent="0.3">
      <c r="A39" s="25" t="s">
        <v>39</v>
      </c>
      <c r="B39" s="26"/>
      <c r="C39" s="26"/>
      <c r="D39" s="27"/>
      <c r="E39" s="18">
        <f>SUM(E15:E38)</f>
        <v>70</v>
      </c>
      <c r="F39" s="22"/>
      <c r="G39" s="18">
        <f>SUM(G15:G38)</f>
        <v>0</v>
      </c>
    </row>
    <row r="40" spans="1:7" ht="27.75" customHeight="1" thickBot="1" x14ac:dyDescent="0.3">
      <c r="A40" s="24" t="s">
        <v>51</v>
      </c>
      <c r="B40" s="24"/>
      <c r="C40" s="24"/>
      <c r="D40" s="24"/>
      <c r="E40" s="19">
        <v>100</v>
      </c>
      <c r="F40" s="23"/>
      <c r="G40" s="19">
        <f>SUM(G11,G39)</f>
        <v>0</v>
      </c>
    </row>
  </sheetData>
  <sheetProtection sheet="1" selectLockedCells="1"/>
  <mergeCells count="8">
    <mergeCell ref="A40:D40"/>
    <mergeCell ref="A11:D11"/>
    <mergeCell ref="A39:D39"/>
    <mergeCell ref="A1:G1"/>
    <mergeCell ref="A2:G2"/>
    <mergeCell ref="A3:G3"/>
    <mergeCell ref="A12:G12"/>
    <mergeCell ref="A13:G13"/>
  </mergeCells>
  <dataValidations xWindow="625" yWindow="640" count="6">
    <dataValidation type="whole" allowBlank="1" showInputMessage="1" showErrorMessage="1" promptTitle="Quantidade de comprovante(s)" prompt="Digitar um número inteiro._x000a_Limite máximo: 3." sqref="F5 F10 F20" xr:uid="{F87CAE83-A184-4613-890E-43E46986A805}">
      <formula1>0</formula1>
      <formula2>3</formula2>
    </dataValidation>
    <dataValidation type="whole" allowBlank="1" showInputMessage="1" showErrorMessage="1" promptTitle="Quantidade de comprovante(s)" prompt="Digitar um número inteiro._x000a_Limite máximo: 5." sqref="F6 F16 F21 F24 F8:F9 F28" xr:uid="{56FED9CF-23C0-4EA3-9C96-2E911AE477BB}">
      <formula1>0</formula1>
      <formula2>5</formula2>
    </dataValidation>
    <dataValidation type="whole" allowBlank="1" showInputMessage="1" showErrorMessage="1" promptTitle="Quantidade de comprovante(s)" prompt="Digitar um número inteiro._x000a_Limite máximo: 4." sqref="F7" xr:uid="{B2A68B78-9E05-4C38-AEC2-63204461917E}">
      <formula1>0</formula1>
      <formula2>4</formula2>
    </dataValidation>
    <dataValidation type="whole" allowBlank="1" showInputMessage="1" showErrorMessage="1" promptTitle="Quantidade de comprovante(s)" prompt="Digitar um número inteiro._x000a_Limite máximo: 2." sqref="F15 F19 F22:F23 F31 F36:F37 F18 F34" xr:uid="{11993B0F-C900-4309-BEC8-4ED21B952C21}">
      <formula1>0</formula1>
      <formula2>2</formula2>
    </dataValidation>
    <dataValidation type="whole" allowBlank="1" showInputMessage="1" showErrorMessage="1" promptTitle="Quantidade de comprovante(s)" prompt="Digitar um número inteiro._x000a_Limite máximo: 10." sqref="F17 F25 F29:F30" xr:uid="{057261F6-FDCE-4EF1-99E5-38BCFAFAEF1F}">
      <formula1>0</formula1>
      <formula2>10</formula2>
    </dataValidation>
    <dataValidation type="whole" allowBlank="1" showInputMessage="1" showErrorMessage="1" promptTitle="Quantidade de comprovante(s)" prompt="Digitar um número inteiro._x000a_Limite máximo: 1." sqref="F38 F26:F27 F32:F33 F35" xr:uid="{6BDFBC09-20EB-4C1E-A2B7-BB7F2AD1B114}">
      <formula1>0</formula1>
      <formula2>1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Ahmad Smidi</dc:creator>
  <cp:lastModifiedBy>Ana Rafaella Ferreira Ramos</cp:lastModifiedBy>
  <cp:lastPrinted>2022-11-22T11:15:59Z</cp:lastPrinted>
  <dcterms:created xsi:type="dcterms:W3CDTF">2022-11-22T11:09:04Z</dcterms:created>
  <dcterms:modified xsi:type="dcterms:W3CDTF">2025-01-23T14:06:34Z</dcterms:modified>
</cp:coreProperties>
</file>